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O:\2016 FRENCH 98XX Office\9805 Excel 2016 - Fonctions avancées\9805 Exercices pour Excel 2016 - Fonctions avancées\Chapitre 10\"/>
    </mc:Choice>
  </mc:AlternateContent>
  <bookViews>
    <workbookView xWindow="0" yWindow="0" windowWidth="28800" windowHeight="12210"/>
  </bookViews>
  <sheets>
    <sheet name="Facture" sheetId="1" r:id="rId1"/>
    <sheet name="Produits" sheetId="2" r:id="rId2"/>
    <sheet name="Clients" sheetId="3" r:id="rId3"/>
  </sheets>
  <calcPr calcId="171027"/>
</workbook>
</file>

<file path=xl/calcChain.xml><?xml version="1.0" encoding="utf-8"?>
<calcChain xmlns="http://schemas.openxmlformats.org/spreadsheetml/2006/main">
  <c r="C13" i="1" l="1"/>
  <c r="D13" i="1"/>
  <c r="C14" i="1"/>
  <c r="D14" i="1"/>
  <c r="D12" i="1"/>
  <c r="C12" i="1"/>
  <c r="E20" i="1" l="1"/>
  <c r="E19" i="1"/>
  <c r="E18" i="1"/>
  <c r="E17" i="1"/>
  <c r="E16" i="1"/>
  <c r="E15" i="1"/>
  <c r="E14" i="1"/>
  <c r="E13" i="1"/>
  <c r="E12" i="1"/>
  <c r="E21" i="1" l="1"/>
  <c r="E23" i="1" l="1"/>
  <c r="E24" i="1" s="1"/>
  <c r="E25" i="1" l="1"/>
</calcChain>
</file>

<file path=xl/sharedStrings.xml><?xml version="1.0" encoding="utf-8"?>
<sst xmlns="http://schemas.openxmlformats.org/spreadsheetml/2006/main" count="103" uniqueCount="74">
  <si>
    <t>Fabrique de biscuits Petite douceur</t>
  </si>
  <si>
    <t>Greenfield Park (Québec)  J4V 3N2</t>
  </si>
  <si>
    <t>Téléphone : 450 656-9999  Télécopieur : 450 656-9998</t>
  </si>
  <si>
    <t>Facturé à :</t>
  </si>
  <si>
    <t>Code</t>
  </si>
  <si>
    <t>Quantité</t>
  </si>
  <si>
    <t>Description</t>
  </si>
  <si>
    <t>Prix unitaire</t>
  </si>
  <si>
    <t>Prix Total</t>
  </si>
  <si>
    <t>SOUS-TOTAL</t>
  </si>
  <si>
    <t xml:space="preserve">       TRANSPORT ET MANUTENTION</t>
  </si>
  <si>
    <t>#TPS   R12999999</t>
  </si>
  <si>
    <t>TPS</t>
  </si>
  <si>
    <t>#TVQ   M1009999999</t>
  </si>
  <si>
    <t>TVQ</t>
  </si>
  <si>
    <t>TOTAL</t>
  </si>
  <si>
    <t>Prix de vente</t>
  </si>
  <si>
    <t>Avoine et raisins</t>
  </si>
  <si>
    <t>Avoine et noix</t>
  </si>
  <si>
    <t xml:space="preserve">Beurre </t>
  </si>
  <si>
    <t>Beurre de pacane</t>
  </si>
  <si>
    <t>Beurre de arachide</t>
  </si>
  <si>
    <t>Brisures de chocolat</t>
  </si>
  <si>
    <t>Crème à la vanille</t>
  </si>
  <si>
    <t>Crème à l'érable</t>
  </si>
  <si>
    <t>Délice aux fraises</t>
  </si>
  <si>
    <t>Double fondant</t>
  </si>
  <si>
    <t>Triple fondant</t>
  </si>
  <si>
    <t>Double chocolat et noix</t>
  </si>
  <si>
    <t>Érable</t>
  </si>
  <si>
    <t>Morceaux de chocolat</t>
  </si>
  <si>
    <t>Liste des clients</t>
  </si>
  <si>
    <t>No.</t>
  </si>
  <si>
    <t>Nom</t>
  </si>
  <si>
    <t>Adresse</t>
  </si>
  <si>
    <t>Ville</t>
  </si>
  <si>
    <t>Province</t>
  </si>
  <si>
    <t>Téléphone</t>
  </si>
  <si>
    <t>Bistro Belle Vie</t>
  </si>
  <si>
    <t>3, rue Montcalm</t>
  </si>
  <si>
    <t>Québec</t>
  </si>
  <si>
    <t>450 659-1253</t>
  </si>
  <si>
    <t>Bistro Passion</t>
  </si>
  <si>
    <t>621, rue Laurier</t>
  </si>
  <si>
    <t>St-Basile</t>
  </si>
  <si>
    <t>450 446-9002</t>
  </si>
  <si>
    <t>Restaurant la Rose</t>
  </si>
  <si>
    <t xml:space="preserve">5049, rue Cousineau </t>
  </si>
  <si>
    <t>St-Bruno</t>
  </si>
  <si>
    <t>450 441-6263</t>
  </si>
  <si>
    <t>402a</t>
  </si>
  <si>
    <t>Brossard</t>
  </si>
  <si>
    <t>450 441-9999</t>
  </si>
  <si>
    <t>402b</t>
  </si>
  <si>
    <t>2002, rue de Maisoneuve</t>
  </si>
  <si>
    <t>Montréal</t>
  </si>
  <si>
    <t>514 441-6666</t>
  </si>
  <si>
    <t>Café Croissant</t>
  </si>
  <si>
    <t>1431, rue Victoria</t>
  </si>
  <si>
    <t>St-Lambert</t>
  </si>
  <si>
    <t>450 926-2121</t>
  </si>
  <si>
    <t>Café Claudette</t>
  </si>
  <si>
    <t>298, rue St-Charles</t>
  </si>
  <si>
    <t>Longueuil</t>
  </si>
  <si>
    <t>450 651-3293</t>
  </si>
  <si>
    <t>Café Taschereau</t>
  </si>
  <si>
    <t>1305, boul. Taschereau</t>
  </si>
  <si>
    <t>450 651-9658</t>
  </si>
  <si>
    <t>LaPrairie</t>
  </si>
  <si>
    <t>6000, boul. Taschereau</t>
  </si>
  <si>
    <t>Greenfield Park</t>
  </si>
  <si>
    <t>Beurre d'arachide</t>
  </si>
  <si>
    <t>Liste des produits</t>
  </si>
  <si>
    <t>2200, Grande Allée, bureau 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</si>
</sst>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 * #,##0.00_)\ &quot;$&quot;_ ;_ * \(#,##0.00\)\ &quot;$&quot;_ ;_ * &quot;-&quot;??_)\ &quot;$&quot;_ ;_ @_ "/>
    <numFmt numFmtId="43" formatCode="_ * #,##0.00_)\ _$_ ;_ * \(#,##0.00\)\ _$_ ;_ * &quot;-&quot;??_)\ _$_ ;_ @_ "/>
    <numFmt numFmtId="164" formatCode="General_)"/>
    <numFmt numFmtId="165" formatCode="0.00_)"/>
    <numFmt numFmtId="166" formatCode="#,##0.00_);\(#,##0.00\)"/>
  </numFmts>
  <fonts count="15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8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u val="double"/>
      <sz val="11"/>
      <name val="Calibri"/>
      <family val="2"/>
      <scheme val="minor"/>
    </font>
    <font>
      <b/>
      <sz val="11"/>
      <color theme="1"/>
      <name val="Calibri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indexed="8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55">
    <xf numFmtId="0" fontId="0" fillId="0" borderId="0" xfId="0"/>
    <xf numFmtId="0" fontId="7" fillId="0" borderId="0" xfId="0" applyFont="1"/>
    <xf numFmtId="0" fontId="7" fillId="0" borderId="0" xfId="0" applyFont="1" applyFill="1"/>
    <xf numFmtId="0" fontId="7" fillId="0" borderId="0" xfId="0" applyFont="1" applyAlignment="1">
      <alignment horizontal="left"/>
    </xf>
    <xf numFmtId="164" fontId="7" fillId="0" borderId="0" xfId="0" applyNumberFormat="1" applyFont="1" applyProtection="1">
      <protection locked="0"/>
    </xf>
    <xf numFmtId="164" fontId="7" fillId="0" borderId="0" xfId="0" applyNumberFormat="1" applyFont="1" applyFill="1" applyProtection="1"/>
    <xf numFmtId="0" fontId="9" fillId="0" borderId="0" xfId="0" applyFont="1"/>
    <xf numFmtId="164" fontId="8" fillId="0" borderId="0" xfId="0" applyNumberFormat="1" applyFont="1" applyFill="1" applyProtection="1"/>
    <xf numFmtId="0" fontId="7" fillId="0" borderId="0" xfId="0" applyFont="1" applyFill="1" applyProtection="1"/>
    <xf numFmtId="164" fontId="8" fillId="0" borderId="0" xfId="0" applyNumberFormat="1" applyFont="1" applyProtection="1"/>
    <xf numFmtId="0" fontId="7" fillId="0" borderId="0" xfId="0" applyFont="1" applyProtection="1"/>
    <xf numFmtId="164" fontId="7" fillId="0" borderId="4" xfId="0" applyNumberFormat="1" applyFont="1" applyBorder="1" applyProtection="1"/>
    <xf numFmtId="164" fontId="7" fillId="0" borderId="0" xfId="0" applyNumberFormat="1" applyFont="1" applyBorder="1" applyProtection="1"/>
    <xf numFmtId="0" fontId="7" fillId="0" borderId="5" xfId="0" applyFont="1" applyBorder="1"/>
    <xf numFmtId="165" fontId="7" fillId="0" borderId="6" xfId="0" applyNumberFormat="1" applyFont="1" applyBorder="1" applyProtection="1"/>
    <xf numFmtId="166" fontId="7" fillId="0" borderId="6" xfId="1" applyNumberFormat="1" applyFont="1" applyBorder="1" applyProtection="1"/>
    <xf numFmtId="164" fontId="7" fillId="0" borderId="7" xfId="0" applyNumberFormat="1" applyFont="1" applyBorder="1" applyProtection="1"/>
    <xf numFmtId="0" fontId="7" fillId="0" borderId="7" xfId="0" applyFont="1" applyBorder="1"/>
    <xf numFmtId="165" fontId="7" fillId="0" borderId="7" xfId="0" applyNumberFormat="1" applyFont="1" applyBorder="1" applyProtection="1"/>
    <xf numFmtId="0" fontId="7" fillId="0" borderId="8" xfId="0" applyFont="1" applyBorder="1"/>
    <xf numFmtId="0" fontId="7" fillId="0" borderId="9" xfId="0" applyFont="1" applyBorder="1"/>
    <xf numFmtId="164" fontId="8" fillId="0" borderId="9" xfId="0" applyNumberFormat="1" applyFont="1" applyBorder="1" applyAlignment="1" applyProtection="1">
      <alignment horizontal="right"/>
    </xf>
    <xf numFmtId="0" fontId="7" fillId="0" borderId="11" xfId="0" applyFont="1" applyBorder="1"/>
    <xf numFmtId="0" fontId="7" fillId="0" borderId="0" xfId="0" applyFont="1" applyBorder="1"/>
    <xf numFmtId="164" fontId="8" fillId="0" borderId="0" xfId="0" applyNumberFormat="1" applyFont="1" applyBorder="1" applyAlignment="1" applyProtection="1">
      <alignment horizontal="right"/>
    </xf>
    <xf numFmtId="164" fontId="7" fillId="0" borderId="0" xfId="0" applyNumberFormat="1" applyFont="1" applyBorder="1" applyAlignment="1" applyProtection="1">
      <alignment horizontal="left"/>
    </xf>
    <xf numFmtId="165" fontId="8" fillId="0" borderId="0" xfId="0" applyNumberFormat="1" applyFont="1" applyBorder="1" applyAlignment="1" applyProtection="1">
      <alignment horizontal="right"/>
    </xf>
    <xf numFmtId="0" fontId="11" fillId="0" borderId="13" xfId="0" applyFont="1" applyFill="1" applyBorder="1"/>
    <xf numFmtId="0" fontId="7" fillId="0" borderId="14" xfId="0" applyFont="1" applyBorder="1"/>
    <xf numFmtId="165" fontId="8" fillId="0" borderId="14" xfId="0" applyNumberFormat="1" applyFont="1" applyBorder="1" applyAlignment="1" applyProtection="1">
      <alignment horizontal="left"/>
    </xf>
    <xf numFmtId="0" fontId="10" fillId="0" borderId="0" xfId="0" applyFont="1"/>
    <xf numFmtId="0" fontId="8" fillId="0" borderId="16" xfId="0" applyFont="1" applyBorder="1" applyAlignment="1">
      <alignment horizontal="center"/>
    </xf>
    <xf numFmtId="0" fontId="8" fillId="0" borderId="16" xfId="0" applyFont="1" applyBorder="1"/>
    <xf numFmtId="0" fontId="8" fillId="0" borderId="16" xfId="0" applyFont="1" applyBorder="1" applyAlignment="1">
      <alignment horizontal="right"/>
    </xf>
    <xf numFmtId="0" fontId="10" fillId="0" borderId="0" xfId="0" applyFont="1" applyAlignment="1">
      <alignment horizontal="center"/>
    </xf>
    <xf numFmtId="43" fontId="10" fillId="0" borderId="0" xfId="2" applyFont="1"/>
    <xf numFmtId="0" fontId="10" fillId="0" borderId="0" xfId="0" applyFont="1" applyAlignment="1">
      <alignment horizontal="left"/>
    </xf>
    <xf numFmtId="0" fontId="3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/>
    <xf numFmtId="0" fontId="5" fillId="0" borderId="0" xfId="0" applyFont="1" applyAlignment="1"/>
    <xf numFmtId="164" fontId="8" fillId="2" borderId="0" xfId="0" applyNumberFormat="1" applyFont="1" applyFill="1" applyAlignment="1" applyProtection="1">
      <alignment horizontal="left"/>
    </xf>
    <xf numFmtId="164" fontId="8" fillId="2" borderId="1" xfId="0" applyNumberFormat="1" applyFont="1" applyFill="1" applyBorder="1" applyAlignment="1" applyProtection="1">
      <alignment horizontal="center"/>
    </xf>
    <xf numFmtId="164" fontId="8" fillId="2" borderId="1" xfId="0" applyNumberFormat="1" applyFont="1" applyFill="1" applyBorder="1" applyAlignment="1" applyProtection="1">
      <alignment horizontal="left"/>
    </xf>
    <xf numFmtId="164" fontId="8" fillId="2" borderId="2" xfId="0" applyNumberFormat="1" applyFont="1" applyFill="1" applyBorder="1" applyAlignment="1" applyProtection="1">
      <alignment horizontal="center" wrapText="1"/>
    </xf>
    <xf numFmtId="164" fontId="8" fillId="2" borderId="3" xfId="0" applyNumberFormat="1" applyFont="1" applyFill="1" applyBorder="1" applyAlignment="1" applyProtection="1">
      <alignment horizontal="center"/>
    </xf>
    <xf numFmtId="166" fontId="7" fillId="2" borderId="10" xfId="1" applyNumberFormat="1" applyFont="1" applyFill="1" applyBorder="1" applyProtection="1"/>
    <xf numFmtId="165" fontId="7" fillId="2" borderId="12" xfId="0" applyNumberFormat="1" applyFont="1" applyFill="1" applyBorder="1" applyProtection="1"/>
    <xf numFmtId="165" fontId="8" fillId="3" borderId="15" xfId="0" applyNumberFormat="1" applyFont="1" applyFill="1" applyBorder="1" applyProtection="1"/>
    <xf numFmtId="0" fontId="5" fillId="0" borderId="0" xfId="0" applyFont="1" applyAlignment="1">
      <alignment horizontal="center"/>
    </xf>
    <xf numFmtId="164" fontId="6" fillId="0" borderId="0" xfId="0" applyNumberFormat="1" applyFont="1" applyAlignment="1" applyProtection="1">
      <alignment horizontal="center"/>
    </xf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3">
    <cellStyle name="Milliers" xfId="2" builtinId="3"/>
    <cellStyle name="Monétaire" xfId="1" builtinId="4"/>
    <cellStyle name="Normal" xfId="0" builtinId="0"/>
  </cellStyles>
  <dxfs count="2">
    <dxf>
      <font>
        <condense val="0"/>
        <extend val="0"/>
        <color auto="1"/>
      </font>
    </dxf>
    <dxf>
      <font>
        <b/>
        <i val="0"/>
        <strike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sqref="A1:E1"/>
    </sheetView>
  </sheetViews>
  <sheetFormatPr baseColWidth="10" defaultColWidth="11.42578125" defaultRowHeight="15" x14ac:dyDescent="0.25"/>
  <cols>
    <col min="1" max="1" width="18.28515625" style="30" customWidth="1"/>
    <col min="2" max="2" width="18.42578125" style="30" customWidth="1"/>
    <col min="3" max="3" width="31.42578125" style="30" customWidth="1"/>
    <col min="4" max="4" width="13.42578125" style="30" customWidth="1"/>
    <col min="5" max="5" width="15.42578125" style="30" customWidth="1"/>
    <col min="8" max="8" width="22.140625" bestFit="1" customWidth="1"/>
    <col min="9" max="9" width="12.7109375" bestFit="1" customWidth="1"/>
  </cols>
  <sheetData>
    <row r="1" spans="1:9" ht="23.25" x14ac:dyDescent="0.35">
      <c r="A1" s="49" t="s">
        <v>0</v>
      </c>
      <c r="B1" s="49"/>
      <c r="C1" s="49"/>
      <c r="D1" s="49"/>
      <c r="E1" s="49"/>
    </row>
    <row r="2" spans="1:9" x14ac:dyDescent="0.25">
      <c r="A2" s="50" t="s">
        <v>73</v>
      </c>
      <c r="B2" s="50"/>
      <c r="C2" s="50"/>
      <c r="D2" s="50"/>
      <c r="E2" s="50"/>
    </row>
    <row r="3" spans="1:9" x14ac:dyDescent="0.25">
      <c r="A3" s="50" t="s">
        <v>1</v>
      </c>
      <c r="B3" s="50"/>
      <c r="C3" s="50"/>
      <c r="D3" s="50"/>
      <c r="E3" s="50"/>
    </row>
    <row r="4" spans="1:9" x14ac:dyDescent="0.25">
      <c r="A4" s="50" t="s">
        <v>2</v>
      </c>
      <c r="B4" s="50"/>
      <c r="C4" s="50"/>
      <c r="D4" s="50"/>
      <c r="E4" s="50"/>
    </row>
    <row r="5" spans="1:9" x14ac:dyDescent="0.25">
      <c r="A5" s="1"/>
      <c r="B5" s="2"/>
      <c r="C5" s="1"/>
      <c r="D5"/>
      <c r="E5" s="4"/>
    </row>
    <row r="6" spans="1:9" x14ac:dyDescent="0.25">
      <c r="A6" s="41" t="s">
        <v>3</v>
      </c>
      <c r="B6" s="5"/>
      <c r="C6" s="6"/>
      <c r="D6"/>
      <c r="E6" s="7"/>
    </row>
    <row r="7" spans="1:9" x14ac:dyDescent="0.25">
      <c r="A7" s="1"/>
      <c r="B7" s="8"/>
      <c r="C7" s="6"/>
      <c r="D7"/>
      <c r="E7" s="9"/>
    </row>
    <row r="8" spans="1:9" x14ac:dyDescent="0.25">
      <c r="A8" s="1"/>
      <c r="B8" s="10"/>
      <c r="C8" s="6"/>
      <c r="D8" s="2"/>
      <c r="E8" s="9"/>
    </row>
    <row r="9" spans="1:9" x14ac:dyDescent="0.25">
      <c r="A9" s="1"/>
      <c r="B9" s="10"/>
      <c r="C9" s="6"/>
      <c r="D9" s="1"/>
      <c r="E9" s="9"/>
    </row>
    <row r="10" spans="1:9" ht="15.75" thickBot="1" x14ac:dyDescent="0.3">
      <c r="A10" s="1"/>
      <c r="B10" s="1"/>
      <c r="C10" s="1"/>
      <c r="D10" s="1"/>
      <c r="E10" s="4"/>
    </row>
    <row r="11" spans="1:9" ht="15.75" thickBot="1" x14ac:dyDescent="0.3">
      <c r="A11" s="42" t="s">
        <v>4</v>
      </c>
      <c r="B11" s="42" t="s">
        <v>5</v>
      </c>
      <c r="C11" s="43" t="s">
        <v>6</v>
      </c>
      <c r="D11" s="44" t="s">
        <v>7</v>
      </c>
      <c r="E11" s="45" t="s">
        <v>8</v>
      </c>
      <c r="G11" s="31" t="s">
        <v>4</v>
      </c>
      <c r="H11" s="32" t="s">
        <v>6</v>
      </c>
      <c r="I11" s="33" t="s">
        <v>7</v>
      </c>
    </row>
    <row r="12" spans="1:9" x14ac:dyDescent="0.25">
      <c r="A12" s="11">
        <v>167</v>
      </c>
      <c r="B12" s="12">
        <v>10</v>
      </c>
      <c r="C12" s="13" t="str">
        <f>VLOOKUP(A12,$G$12:$I$25,2,FALSE)</f>
        <v>Double chocolat et noix</v>
      </c>
      <c r="D12" s="14">
        <f>VLOOKUP(A12,$G$12:$I$25,3,FALSE)</f>
        <v>25.75</v>
      </c>
      <c r="E12" s="15">
        <f>IF(A12&lt;1," ",B12*D12)</f>
        <v>257.5</v>
      </c>
      <c r="G12" s="38">
        <v>101</v>
      </c>
      <c r="H12" s="30" t="s">
        <v>17</v>
      </c>
      <c r="I12" s="35">
        <v>25.75</v>
      </c>
    </row>
    <row r="13" spans="1:9" x14ac:dyDescent="0.25">
      <c r="A13" s="11">
        <v>140</v>
      </c>
      <c r="B13" s="16">
        <v>10</v>
      </c>
      <c r="C13" s="13" t="str">
        <f t="shared" ref="C13:C14" si="0">VLOOKUP(A13,$G$12:$I$25,2,FALSE)</f>
        <v>Crème à la vanille</v>
      </c>
      <c r="D13" s="14">
        <f t="shared" ref="D13:D14" si="1">VLOOKUP(A13,$G$12:$I$25,3,FALSE)</f>
        <v>25</v>
      </c>
      <c r="E13" s="15">
        <f t="shared" ref="E13:E20" si="2">IF(A13&lt;1," ",B13*D13)</f>
        <v>250</v>
      </c>
      <c r="G13" s="38">
        <v>102</v>
      </c>
      <c r="H13" s="30" t="s">
        <v>18</v>
      </c>
      <c r="I13" s="35">
        <v>24.75</v>
      </c>
    </row>
    <row r="14" spans="1:9" x14ac:dyDescent="0.25">
      <c r="A14" s="11">
        <v>113</v>
      </c>
      <c r="B14" s="16">
        <v>10</v>
      </c>
      <c r="C14" s="13" t="str">
        <f t="shared" si="0"/>
        <v>Érable</v>
      </c>
      <c r="D14" s="14">
        <f t="shared" si="1"/>
        <v>25.75</v>
      </c>
      <c r="E14" s="15">
        <f t="shared" si="2"/>
        <v>257.5</v>
      </c>
      <c r="G14" s="38">
        <v>107</v>
      </c>
      <c r="H14" s="30" t="s">
        <v>19</v>
      </c>
      <c r="I14" s="35">
        <v>22.5</v>
      </c>
    </row>
    <row r="15" spans="1:9" x14ac:dyDescent="0.25">
      <c r="A15" s="11"/>
      <c r="B15" s="16"/>
      <c r="C15" s="17"/>
      <c r="D15" s="18"/>
      <c r="E15" s="15" t="str">
        <f t="shared" si="2"/>
        <v xml:space="preserve"> </v>
      </c>
      <c r="G15" s="38">
        <v>110</v>
      </c>
      <c r="H15" s="30" t="s">
        <v>20</v>
      </c>
      <c r="I15" s="35">
        <v>25.75</v>
      </c>
    </row>
    <row r="16" spans="1:9" x14ac:dyDescent="0.25">
      <c r="A16" s="11"/>
      <c r="B16" s="16"/>
      <c r="C16" s="17"/>
      <c r="D16" s="18"/>
      <c r="E16" s="15" t="str">
        <f t="shared" si="2"/>
        <v xml:space="preserve"> </v>
      </c>
      <c r="G16" s="38">
        <v>125</v>
      </c>
      <c r="H16" s="39" t="s">
        <v>71</v>
      </c>
      <c r="I16" s="35">
        <v>22.5</v>
      </c>
    </row>
    <row r="17" spans="1:9" x14ac:dyDescent="0.25">
      <c r="A17" s="11"/>
      <c r="B17" s="16"/>
      <c r="C17" s="17"/>
      <c r="D17" s="18"/>
      <c r="E17" s="15" t="str">
        <f t="shared" si="2"/>
        <v xml:space="preserve"> </v>
      </c>
      <c r="G17" s="38">
        <v>130</v>
      </c>
      <c r="H17" s="30" t="s">
        <v>22</v>
      </c>
      <c r="I17" s="35">
        <v>27.5</v>
      </c>
    </row>
    <row r="18" spans="1:9" x14ac:dyDescent="0.25">
      <c r="A18" s="11"/>
      <c r="B18" s="16"/>
      <c r="C18" s="17"/>
      <c r="D18" s="18"/>
      <c r="E18" s="15" t="str">
        <f t="shared" si="2"/>
        <v xml:space="preserve"> </v>
      </c>
      <c r="G18" s="38">
        <v>140</v>
      </c>
      <c r="H18" s="30" t="s">
        <v>23</v>
      </c>
      <c r="I18" s="35">
        <v>25</v>
      </c>
    </row>
    <row r="19" spans="1:9" x14ac:dyDescent="0.25">
      <c r="A19" s="11"/>
      <c r="B19" s="16"/>
      <c r="C19" s="17"/>
      <c r="D19" s="18"/>
      <c r="E19" s="15" t="str">
        <f t="shared" si="2"/>
        <v xml:space="preserve"> </v>
      </c>
      <c r="G19" s="38">
        <v>145</v>
      </c>
      <c r="H19" s="30" t="s">
        <v>24</v>
      </c>
      <c r="I19" s="35">
        <v>24.6</v>
      </c>
    </row>
    <row r="20" spans="1:9" x14ac:dyDescent="0.25">
      <c r="A20" s="11"/>
      <c r="B20" s="16"/>
      <c r="C20" s="17"/>
      <c r="D20" s="18"/>
      <c r="E20" s="15" t="str">
        <f t="shared" si="2"/>
        <v xml:space="preserve"> </v>
      </c>
      <c r="G20" s="38">
        <v>147</v>
      </c>
      <c r="H20" s="30" t="s">
        <v>25</v>
      </c>
      <c r="I20" s="35">
        <v>19.5</v>
      </c>
    </row>
    <row r="21" spans="1:9" x14ac:dyDescent="0.25">
      <c r="A21" s="19"/>
      <c r="B21" s="20"/>
      <c r="C21" s="20"/>
      <c r="D21" s="21" t="s">
        <v>9</v>
      </c>
      <c r="E21" s="46">
        <f>SUM(E12:E20)</f>
        <v>765</v>
      </c>
      <c r="G21" s="38">
        <v>150</v>
      </c>
      <c r="H21" s="30" t="s">
        <v>26</v>
      </c>
      <c r="I21" s="35">
        <v>18.75</v>
      </c>
    </row>
    <row r="22" spans="1:9" x14ac:dyDescent="0.25">
      <c r="A22" s="22"/>
      <c r="B22" s="23"/>
      <c r="C22" s="23"/>
      <c r="D22" s="24" t="s">
        <v>10</v>
      </c>
      <c r="E22" s="47"/>
      <c r="G22" s="38">
        <v>160</v>
      </c>
      <c r="H22" s="30" t="s">
        <v>27</v>
      </c>
      <c r="I22" s="35">
        <v>22</v>
      </c>
    </row>
    <row r="23" spans="1:9" x14ac:dyDescent="0.25">
      <c r="A23" s="22"/>
      <c r="B23" s="23"/>
      <c r="C23" s="25" t="s">
        <v>11</v>
      </c>
      <c r="D23" s="26" t="s">
        <v>12</v>
      </c>
      <c r="E23" s="47">
        <f>(E21+E22)*0.05</f>
        <v>38.25</v>
      </c>
      <c r="G23" s="38">
        <v>167</v>
      </c>
      <c r="H23" s="30" t="s">
        <v>28</v>
      </c>
      <c r="I23" s="35">
        <v>25.75</v>
      </c>
    </row>
    <row r="24" spans="1:9" x14ac:dyDescent="0.25">
      <c r="A24" s="22"/>
      <c r="B24" s="23"/>
      <c r="C24" s="25" t="s">
        <v>13</v>
      </c>
      <c r="D24" s="26" t="s">
        <v>14</v>
      </c>
      <c r="E24" s="47">
        <f>(E21+E22+E23)*0.095</f>
        <v>76.308750000000003</v>
      </c>
      <c r="G24" s="38">
        <v>113</v>
      </c>
      <c r="H24" s="30" t="s">
        <v>29</v>
      </c>
      <c r="I24" s="35">
        <v>25.75</v>
      </c>
    </row>
    <row r="25" spans="1:9" x14ac:dyDescent="0.25">
      <c r="A25" s="27"/>
      <c r="B25" s="28"/>
      <c r="C25" s="28"/>
      <c r="D25" s="29" t="s">
        <v>15</v>
      </c>
      <c r="E25" s="48">
        <f>SUM(E21:E24)</f>
        <v>879.55875000000003</v>
      </c>
      <c r="G25" s="38">
        <v>114</v>
      </c>
      <c r="H25" s="30" t="s">
        <v>30</v>
      </c>
      <c r="I25" s="35">
        <v>25.75</v>
      </c>
    </row>
    <row r="26" spans="1:9" x14ac:dyDescent="0.25">
      <c r="A26" s="1"/>
      <c r="B26" s="1"/>
      <c r="C26" s="1"/>
      <c r="D26" s="1"/>
      <c r="E26" s="1"/>
    </row>
    <row r="27" spans="1:9" x14ac:dyDescent="0.25">
      <c r="A27" s="1"/>
      <c r="B27" s="1"/>
      <c r="C27" s="1"/>
      <c r="D27" s="1"/>
      <c r="E27" s="1"/>
    </row>
    <row r="28" spans="1:9" x14ac:dyDescent="0.25">
      <c r="A28" s="1"/>
      <c r="B28" s="1"/>
      <c r="C28" s="1"/>
      <c r="D28" s="1"/>
      <c r="E28" s="1"/>
    </row>
  </sheetData>
  <mergeCells count="4">
    <mergeCell ref="A1:E1"/>
    <mergeCell ref="A2:E2"/>
    <mergeCell ref="A3:E3"/>
    <mergeCell ref="A4:E4"/>
  </mergeCells>
  <conditionalFormatting sqref="C6:C9">
    <cfRule type="expression" dxfId="1" priority="1" stopIfTrue="1">
      <formula>#N/A</formula>
    </cfRule>
    <cfRule type="cellIs" dxfId="0" priority="2" stopIfTrue="1" operator="notEqual">
      <formula>#N/A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sqref="A1:C1"/>
    </sheetView>
  </sheetViews>
  <sheetFormatPr baseColWidth="10" defaultColWidth="11.42578125" defaultRowHeight="15" x14ac:dyDescent="0.25"/>
  <cols>
    <col min="2" max="2" width="22.140625" bestFit="1" customWidth="1"/>
    <col min="3" max="3" width="12.7109375" bestFit="1" customWidth="1"/>
  </cols>
  <sheetData>
    <row r="1" spans="1:5" ht="23.25" x14ac:dyDescent="0.35">
      <c r="A1" s="51" t="s">
        <v>0</v>
      </c>
      <c r="B1" s="51"/>
      <c r="C1" s="51"/>
      <c r="D1" s="40"/>
      <c r="E1" s="40"/>
    </row>
    <row r="2" spans="1:5" x14ac:dyDescent="0.25">
      <c r="A2" s="52" t="s">
        <v>72</v>
      </c>
      <c r="B2" s="52"/>
      <c r="C2" s="52"/>
    </row>
    <row r="3" spans="1:5" ht="15.75" thickBot="1" x14ac:dyDescent="0.3"/>
    <row r="4" spans="1:5" ht="15.75" thickBot="1" x14ac:dyDescent="0.3">
      <c r="A4" s="31" t="s">
        <v>4</v>
      </c>
      <c r="B4" s="32" t="s">
        <v>6</v>
      </c>
      <c r="C4" s="33" t="s">
        <v>16</v>
      </c>
    </row>
    <row r="5" spans="1:5" x14ac:dyDescent="0.25">
      <c r="A5" s="34">
        <v>101</v>
      </c>
      <c r="B5" s="30" t="s">
        <v>17</v>
      </c>
      <c r="C5" s="35">
        <v>25.75</v>
      </c>
    </row>
    <row r="6" spans="1:5" x14ac:dyDescent="0.25">
      <c r="A6" s="34">
        <v>102</v>
      </c>
      <c r="B6" s="30" t="s">
        <v>18</v>
      </c>
      <c r="C6" s="35">
        <v>24.75</v>
      </c>
    </row>
    <row r="7" spans="1:5" x14ac:dyDescent="0.25">
      <c r="A7" s="34">
        <v>103</v>
      </c>
      <c r="B7" s="30" t="s">
        <v>19</v>
      </c>
      <c r="C7" s="35">
        <v>22.5</v>
      </c>
    </row>
    <row r="8" spans="1:5" x14ac:dyDescent="0.25">
      <c r="A8" s="34">
        <v>104</v>
      </c>
      <c r="B8" s="30" t="s">
        <v>20</v>
      </c>
      <c r="C8" s="35">
        <v>25.75</v>
      </c>
    </row>
    <row r="9" spans="1:5" x14ac:dyDescent="0.25">
      <c r="A9" s="34">
        <v>105</v>
      </c>
      <c r="B9" s="30" t="s">
        <v>21</v>
      </c>
      <c r="C9" s="35">
        <v>22.5</v>
      </c>
    </row>
    <row r="10" spans="1:5" x14ac:dyDescent="0.25">
      <c r="A10" s="34">
        <v>106</v>
      </c>
      <c r="B10" s="30" t="s">
        <v>22</v>
      </c>
      <c r="C10" s="35">
        <v>27.5</v>
      </c>
    </row>
    <row r="11" spans="1:5" x14ac:dyDescent="0.25">
      <c r="A11" s="34">
        <v>107</v>
      </c>
      <c r="B11" s="30" t="s">
        <v>23</v>
      </c>
      <c r="C11" s="35">
        <v>25</v>
      </c>
    </row>
    <row r="12" spans="1:5" x14ac:dyDescent="0.25">
      <c r="A12" s="34">
        <v>108</v>
      </c>
      <c r="B12" s="30" t="s">
        <v>24</v>
      </c>
      <c r="C12" s="35">
        <v>24.6</v>
      </c>
    </row>
    <row r="13" spans="1:5" x14ac:dyDescent="0.25">
      <c r="A13" s="34">
        <v>109</v>
      </c>
      <c r="B13" s="30" t="s">
        <v>25</v>
      </c>
      <c r="C13" s="35">
        <v>19.5</v>
      </c>
    </row>
    <row r="14" spans="1:5" x14ac:dyDescent="0.25">
      <c r="A14" s="34">
        <v>110</v>
      </c>
      <c r="B14" s="30" t="s">
        <v>26</v>
      </c>
      <c r="C14" s="35">
        <v>18.75</v>
      </c>
    </row>
    <row r="15" spans="1:5" x14ac:dyDescent="0.25">
      <c r="A15" s="34">
        <v>111</v>
      </c>
      <c r="B15" s="30" t="s">
        <v>27</v>
      </c>
      <c r="C15" s="35">
        <v>22</v>
      </c>
    </row>
    <row r="16" spans="1:5" x14ac:dyDescent="0.25">
      <c r="A16" s="34">
        <v>112</v>
      </c>
      <c r="B16" s="30" t="s">
        <v>28</v>
      </c>
      <c r="C16" s="35">
        <v>25.75</v>
      </c>
    </row>
    <row r="17" spans="1:3" x14ac:dyDescent="0.25">
      <c r="A17" s="34">
        <v>113</v>
      </c>
      <c r="B17" s="30" t="s">
        <v>29</v>
      </c>
      <c r="C17" s="35">
        <v>25.75</v>
      </c>
    </row>
    <row r="18" spans="1:3" x14ac:dyDescent="0.25">
      <c r="A18" s="34">
        <v>114</v>
      </c>
      <c r="B18" s="30" t="s">
        <v>30</v>
      </c>
      <c r="C18" s="35">
        <v>25.75</v>
      </c>
    </row>
  </sheetData>
  <mergeCells count="2">
    <mergeCell ref="A1:C1"/>
    <mergeCell ref="A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sqref="A1:F1"/>
    </sheetView>
  </sheetViews>
  <sheetFormatPr baseColWidth="10" defaultColWidth="11.42578125" defaultRowHeight="15" x14ac:dyDescent="0.25"/>
  <cols>
    <col min="2" max="2" width="19.140625" customWidth="1"/>
    <col min="3" max="3" width="24.7109375" customWidth="1"/>
    <col min="4" max="4" width="16.85546875" customWidth="1"/>
    <col min="5" max="5" width="14.140625" customWidth="1"/>
    <col min="6" max="6" width="18.28515625" customWidth="1"/>
  </cols>
  <sheetData>
    <row r="1" spans="1:6" ht="21" x14ac:dyDescent="0.35">
      <c r="A1" s="53" t="s">
        <v>0</v>
      </c>
      <c r="B1" s="53"/>
      <c r="C1" s="53"/>
      <c r="D1" s="53"/>
      <c r="E1" s="53"/>
      <c r="F1" s="53"/>
    </row>
    <row r="2" spans="1:6" x14ac:dyDescent="0.25">
      <c r="A2" s="54" t="s">
        <v>31</v>
      </c>
      <c r="B2" s="54"/>
      <c r="C2" s="54"/>
      <c r="D2" s="54"/>
      <c r="E2" s="54"/>
      <c r="F2" s="54"/>
    </row>
    <row r="3" spans="1:6" ht="15.75" thickBot="1" x14ac:dyDescent="0.3">
      <c r="A3" s="30"/>
      <c r="B3" s="30"/>
      <c r="C3" s="30"/>
      <c r="D3" s="30"/>
      <c r="E3" s="30"/>
      <c r="F3" s="30"/>
    </row>
    <row r="4" spans="1:6" ht="15.75" thickBot="1" x14ac:dyDescent="0.3">
      <c r="A4" s="31" t="s">
        <v>32</v>
      </c>
      <c r="B4" s="31" t="s">
        <v>33</v>
      </c>
      <c r="C4" s="31" t="s">
        <v>34</v>
      </c>
      <c r="D4" s="31" t="s">
        <v>35</v>
      </c>
      <c r="E4" s="31" t="s">
        <v>36</v>
      </c>
      <c r="F4" s="31" t="s">
        <v>37</v>
      </c>
    </row>
    <row r="5" spans="1:6" x14ac:dyDescent="0.25">
      <c r="A5" s="3">
        <v>400</v>
      </c>
      <c r="B5" s="30" t="s">
        <v>38</v>
      </c>
      <c r="C5" s="30" t="s">
        <v>39</v>
      </c>
      <c r="D5" s="37" t="s">
        <v>68</v>
      </c>
      <c r="E5" s="34" t="s">
        <v>40</v>
      </c>
      <c r="F5" s="34" t="s">
        <v>41</v>
      </c>
    </row>
    <row r="6" spans="1:6" x14ac:dyDescent="0.25">
      <c r="A6" s="3">
        <v>401</v>
      </c>
      <c r="B6" s="30" t="s">
        <v>42</v>
      </c>
      <c r="C6" s="30" t="s">
        <v>43</v>
      </c>
      <c r="D6" s="30" t="s">
        <v>44</v>
      </c>
      <c r="E6" s="34" t="s">
        <v>40</v>
      </c>
      <c r="F6" s="34" t="s">
        <v>45</v>
      </c>
    </row>
    <row r="7" spans="1:6" x14ac:dyDescent="0.25">
      <c r="A7" s="3">
        <v>402</v>
      </c>
      <c r="B7" s="30" t="s">
        <v>46</v>
      </c>
      <c r="C7" s="30" t="s">
        <v>47</v>
      </c>
      <c r="D7" s="30" t="s">
        <v>48</v>
      </c>
      <c r="E7" s="34" t="s">
        <v>40</v>
      </c>
      <c r="F7" s="34" t="s">
        <v>49</v>
      </c>
    </row>
    <row r="8" spans="1:6" x14ac:dyDescent="0.25">
      <c r="A8" s="36" t="s">
        <v>50</v>
      </c>
      <c r="B8" s="30" t="s">
        <v>46</v>
      </c>
      <c r="C8" s="37" t="s">
        <v>69</v>
      </c>
      <c r="D8" s="30" t="s">
        <v>51</v>
      </c>
      <c r="E8" s="34" t="s">
        <v>40</v>
      </c>
      <c r="F8" s="34" t="s">
        <v>52</v>
      </c>
    </row>
    <row r="9" spans="1:6" x14ac:dyDescent="0.25">
      <c r="A9" s="36" t="s">
        <v>53</v>
      </c>
      <c r="B9" s="30" t="s">
        <v>46</v>
      </c>
      <c r="C9" s="30" t="s">
        <v>54</v>
      </c>
      <c r="D9" s="30" t="s">
        <v>55</v>
      </c>
      <c r="E9" s="34" t="s">
        <v>40</v>
      </c>
      <c r="F9" s="34" t="s">
        <v>56</v>
      </c>
    </row>
    <row r="10" spans="1:6" x14ac:dyDescent="0.25">
      <c r="A10" s="3">
        <v>403</v>
      </c>
      <c r="B10" s="30" t="s">
        <v>57</v>
      </c>
      <c r="C10" s="30" t="s">
        <v>58</v>
      </c>
      <c r="D10" s="30" t="s">
        <v>59</v>
      </c>
      <c r="E10" s="34" t="s">
        <v>40</v>
      </c>
      <c r="F10" s="34" t="s">
        <v>60</v>
      </c>
    </row>
    <row r="11" spans="1:6" x14ac:dyDescent="0.25">
      <c r="A11" s="3">
        <v>404</v>
      </c>
      <c r="B11" s="30" t="s">
        <v>61</v>
      </c>
      <c r="C11" s="30" t="s">
        <v>62</v>
      </c>
      <c r="D11" s="30" t="s">
        <v>63</v>
      </c>
      <c r="E11" s="34" t="s">
        <v>40</v>
      </c>
      <c r="F11" s="34" t="s">
        <v>64</v>
      </c>
    </row>
    <row r="12" spans="1:6" x14ac:dyDescent="0.25">
      <c r="A12" s="3">
        <v>405</v>
      </c>
      <c r="B12" s="30" t="s">
        <v>65</v>
      </c>
      <c r="C12" s="30" t="s">
        <v>66</v>
      </c>
      <c r="D12" s="37" t="s">
        <v>70</v>
      </c>
      <c r="E12" s="34" t="s">
        <v>40</v>
      </c>
      <c r="F12" s="34" t="s">
        <v>67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Facture</vt:lpstr>
      <vt:lpstr>Produits</vt:lpstr>
      <vt:lpstr>Clients</vt:lpstr>
    </vt:vector>
  </TitlesOfParts>
  <Company>Éditions Logitell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Naziha Rechoum</dc:creator>
  <cp:lastModifiedBy>Nathalie Ong Tone</cp:lastModifiedBy>
  <dcterms:created xsi:type="dcterms:W3CDTF">2010-09-01T14:43:04Z</dcterms:created>
  <dcterms:modified xsi:type="dcterms:W3CDTF">2016-05-03T19:25:05Z</dcterms:modified>
</cp:coreProperties>
</file>